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# VELO\CSFrépillon\Documents\DOCs - Club\Demande de licence-2025\"/>
    </mc:Choice>
  </mc:AlternateContent>
  <xr:revisionPtr revIDLastSave="0" documentId="13_ncr:1_{86428FE2-31DE-49A6-BBE5-38223064C600}" xr6:coauthVersionLast="47" xr6:coauthVersionMax="47" xr10:uidLastSave="{00000000-0000-0000-0000-000000000000}"/>
  <bookViews>
    <workbookView xWindow="-120" yWindow="-120" windowWidth="29040" windowHeight="15840" xr2:uid="{921B7413-B72E-4AD5-99B9-906A01D1A07A}"/>
  </bookViews>
  <sheets>
    <sheet name="LicenceFFVélo" sheetId="1" r:id="rId1"/>
  </sheets>
  <definedNames>
    <definedName name="_xlnm.Print_Area" localSheetId="0">LicenceFFVélo!$A$1:$H$67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N23" i="1"/>
  <c r="K35" i="1"/>
  <c r="N35" i="1" s="1"/>
  <c r="K34" i="1"/>
  <c r="N34" i="1" s="1"/>
  <c r="K32" i="1"/>
  <c r="K33" i="1"/>
  <c r="K31" i="1"/>
  <c r="K29" i="1"/>
  <c r="K30" i="1"/>
  <c r="K28" i="1"/>
  <c r="K26" i="1"/>
  <c r="K27" i="1"/>
  <c r="K25" i="1"/>
  <c r="N25" i="1" s="1"/>
  <c r="K23" i="1"/>
  <c r="K24" i="1"/>
  <c r="K22" i="1"/>
  <c r="G64" i="1"/>
  <c r="N22" i="1" l="1"/>
  <c r="N31" i="1"/>
  <c r="N33" i="1"/>
  <c r="N24" i="1"/>
  <c r="N32" i="1"/>
  <c r="N26" i="1"/>
  <c r="N28" i="1"/>
  <c r="N29" i="1"/>
  <c r="N27" i="1"/>
  <c r="N30" i="1"/>
  <c r="B30" i="1" l="1"/>
</calcChain>
</file>

<file path=xl/sharedStrings.xml><?xml version="1.0" encoding="utf-8"?>
<sst xmlns="http://schemas.openxmlformats.org/spreadsheetml/2006/main" count="58" uniqueCount="54">
  <si>
    <t>Prénom</t>
  </si>
  <si>
    <t>Date de naissance</t>
  </si>
  <si>
    <t>Adresse</t>
  </si>
  <si>
    <t>Ville</t>
  </si>
  <si>
    <t>Optionnel</t>
  </si>
  <si>
    <t>Téléphone fixe</t>
  </si>
  <si>
    <t>TARIFICATION DES LICENCES</t>
  </si>
  <si>
    <t>Catégorie</t>
  </si>
  <si>
    <t>Montant</t>
  </si>
  <si>
    <t>Paiement</t>
  </si>
  <si>
    <t xml:space="preserve">  Virement</t>
  </si>
  <si>
    <t xml:space="preserve">  Chèque</t>
  </si>
  <si>
    <t>Code Postal</t>
  </si>
  <si>
    <t>Fait à :</t>
  </si>
  <si>
    <t>Le :</t>
  </si>
  <si>
    <t>Signature :</t>
  </si>
  <si>
    <t>SAISON</t>
  </si>
  <si>
    <t>Nom de naissance</t>
  </si>
  <si>
    <t>Civilité</t>
  </si>
  <si>
    <t>N° portable</t>
  </si>
  <si>
    <t>E-mail</t>
  </si>
  <si>
    <t>Date et signature précédées de la mention manuscrite « lu et approuvé »</t>
  </si>
  <si>
    <t>Type de pratique</t>
  </si>
  <si>
    <t>VTT</t>
  </si>
  <si>
    <t>ROUTE</t>
  </si>
  <si>
    <t>VAE</t>
  </si>
  <si>
    <t>Type de message reçu du club</t>
  </si>
  <si>
    <t>MARCHE</t>
  </si>
  <si>
    <t>Type d'assurance</t>
  </si>
  <si>
    <t>Option revue</t>
  </si>
  <si>
    <t>Licencié autre club FFCyclotourisme</t>
  </si>
  <si>
    <t>Adulte - Mini braquet</t>
  </si>
  <si>
    <t>Adulte - Petit braquet</t>
  </si>
  <si>
    <t>Adulte - Grand braquet</t>
  </si>
  <si>
    <t>Jeune - 18 ans - Mini braquet</t>
  </si>
  <si>
    <t>Jeune - 25ans - Mini braquet</t>
  </si>
  <si>
    <t>Famille 2ème adulte - Mini braquet</t>
  </si>
  <si>
    <t>Jeune - 18 ans - Petit braquet</t>
  </si>
  <si>
    <t>Jeune - 25ans - Petit braquet</t>
  </si>
  <si>
    <t>Famille 2ème adulte - Petit braquet</t>
  </si>
  <si>
    <t>Jeune - 18 ans - Grand braquet</t>
  </si>
  <si>
    <t>Jeune - 25ans - Grand braquet</t>
  </si>
  <si>
    <t>Famille 2ème adulte - Grand braquet</t>
  </si>
  <si>
    <t>Lieu de naissance</t>
  </si>
  <si>
    <t>Auto-questionnaire QS Sport</t>
  </si>
  <si>
    <t>Règlement intérieur</t>
  </si>
  <si>
    <t>RENOUVELLEMENT DE LICENCE</t>
  </si>
  <si>
    <t>N° de licence</t>
  </si>
  <si>
    <t>Nom</t>
  </si>
  <si>
    <t>En adhérent au club, je m'engage à respecter le règlement-intérieur que j'ai reçu et lu.</t>
  </si>
  <si>
    <r>
      <t xml:space="preserve">Pour le renouvellement de ma licence, j'atteste sur l'honneur :
- Avoir renseigné le questionnaire de santé qui m'a été remis par le club et </t>
    </r>
    <r>
      <rPr>
        <sz val="7"/>
        <color rgb="FFC00000"/>
        <rFont val="Microsoft Sans Serif"/>
        <family val="2"/>
      </rPr>
      <t xml:space="preserve">que je  garde en ma possession.
</t>
    </r>
    <r>
      <rPr>
        <sz val="7"/>
        <rFont val="Microsoft Sans Serif"/>
        <family val="2"/>
      </rPr>
      <t>- Avoir répondu par la négative à toutes les rubriques du questionnaire de santé et reconnais expressement que les réponses apportées relèvent de la responsabilité exclusive.</t>
    </r>
  </si>
  <si>
    <t>À défaut, merci de consulter votre médecin comme indiqué dans le questionnaire de santé.</t>
  </si>
  <si>
    <t>Pour les licences "Vélo sport", merci de fournir un certificat médical (de moins d'un an) de non contre-indication à la pratique du cyclisme en compétition.</t>
  </si>
  <si>
    <t>Bien prendre connaissance de la "Notice d'information du licencié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</si>
</sst>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b/>
      <sz val="14"/>
      <color rgb="FF002060"/>
      <name val="Microsoft Sans Serif"/>
      <family val="2"/>
    </font>
    <font>
      <sz val="9"/>
      <color theme="1"/>
      <name val="Microsoft Sans Serif"/>
      <family val="2"/>
    </font>
    <font>
      <sz val="14"/>
      <color rgb="FF002060"/>
      <name val="Microsoft Sans Serif"/>
      <family val="2"/>
    </font>
    <font>
      <sz val="9"/>
      <color rgb="FFFF0000"/>
      <name val="Microsoft Sans Serif"/>
      <family val="2"/>
    </font>
    <font>
      <sz val="9"/>
      <color theme="0" tint="-0.249977111117893"/>
      <name val="Microsoft Sans Serif"/>
      <family val="2"/>
    </font>
    <font>
      <b/>
      <sz val="14"/>
      <name val="Microsoft Sans Serif"/>
      <family val="2"/>
    </font>
    <font>
      <b/>
      <sz val="9"/>
      <color theme="1"/>
      <name val="Microsoft Sans Serif"/>
      <family val="2"/>
    </font>
    <font>
      <sz val="7"/>
      <color theme="1"/>
      <name val="Microsoft Sans Serif"/>
      <family val="2"/>
    </font>
    <font>
      <b/>
      <sz val="14"/>
      <color rgb="FFFF0000"/>
      <name val="Microsoft Sans Serif"/>
      <family val="2"/>
    </font>
    <font>
      <b/>
      <sz val="20"/>
      <color rgb="FF0070C0"/>
      <name val="Microsoft Sans Serif"/>
      <family val="2"/>
    </font>
    <font>
      <sz val="8"/>
      <name val="Calibri"/>
      <family val="2"/>
      <scheme val="minor"/>
    </font>
    <font>
      <b/>
      <sz val="7"/>
      <color theme="1"/>
      <name val="Microsoft Sans Serif"/>
      <family val="2"/>
    </font>
    <font>
      <sz val="7"/>
      <color theme="0"/>
      <name val="Microsoft Sans Serif"/>
      <family val="2"/>
    </font>
    <font>
      <sz val="11"/>
      <color theme="0"/>
      <name val="Microsoft Sans Serif"/>
      <family val="2"/>
    </font>
    <font>
      <sz val="7"/>
      <color rgb="FFC00000"/>
      <name val="Microsoft Sans Serif"/>
      <family val="2"/>
    </font>
    <font>
      <sz val="7"/>
      <name val="Microsoft Sans Serif"/>
      <family val="2"/>
    </font>
    <font>
      <sz val="1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/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4" fillId="2" borderId="12" xfId="0" applyFont="1" applyFill="1" applyBorder="1"/>
    <xf numFmtId="0" fontId="10" fillId="2" borderId="0" xfId="0" applyFont="1" applyFill="1" applyAlignment="1">
      <alignment horizontal="left" wrapText="1"/>
    </xf>
    <xf numFmtId="0" fontId="18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14" fontId="1" fillId="2" borderId="8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1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20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1025035</xdr:colOff>
      <xdr:row>26</xdr:row>
      <xdr:rowOff>49824</xdr:rowOff>
    </xdr:from>
    <xdr:to>
      <xdr:col>0</xdr:col>
      <xdr:colOff>1372044</xdr:colOff>
      <xdr:row>29</xdr:row>
      <xdr:rowOff>81712</xdr:rowOff>
    </xdr:to>
    <xdr:pic>
      <xdr:nvPicPr>
        <xdr:cNvPr id="4" name="Image 3" descr="Afficher l’image source">
          <a:extLst>
            <a:ext uri="{FF2B5EF4-FFF2-40B4-BE49-F238E27FC236}">
              <a16:creationId xmlns:a16="http://schemas.microsoft.com/office/drawing/2014/main" id="{9CFD2050-C3A5-424B-91A0-E3F95CB9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035" y="4100020"/>
          <a:ext cx="347009" cy="354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902803</xdr:colOff>
      <xdr:row>0</xdr:row>
      <xdr:rowOff>24849</xdr:rowOff>
    </xdr:from>
    <xdr:to>
      <xdr:col>1</xdr:col>
      <xdr:colOff>261912</xdr:colOff>
      <xdr:row>2</xdr:row>
      <xdr:rowOff>44788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D1E9EA-77A9-4FF0-9DE3-9FB659E01B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4" b="14438"/>
        <a:stretch/>
      </xdr:blipFill>
      <xdr:spPr>
        <a:xfrm>
          <a:off x="902803" y="24849"/>
          <a:ext cx="792000" cy="57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44A6-57FB-4DF2-B731-79AF315954B4}">
  <dimension ref="A1:AN67"/>
  <sheetViews>
    <sheetView tabSelected="1" zoomScale="115" zoomScaleNormal="115" workbookViewId="0">
      <selection activeCell="B5" sqref="B5:D5"/>
    </sheetView>
  </sheetViews>
  <sheetFormatPr baseColWidth="10" defaultRowHeight="14.25" x14ac:dyDescent="0.2"/>
  <cols>
    <col min="1" max="1" width="21.42578125" style="1" customWidth="1"/>
    <col min="2" max="2" width="10.7109375" style="1" customWidth="1"/>
    <col min="3" max="3" width="21.42578125" style="4" customWidth="1"/>
    <col min="4" max="4" width="10.7109375" style="4" customWidth="1"/>
    <col min="5" max="7" width="7.140625" style="1" customWidth="1"/>
    <col min="8" max="8" width="10.7109375" style="1" customWidth="1"/>
    <col min="9" max="9" width="11.42578125" style="30"/>
    <col min="10" max="10" width="22.140625" style="29" customWidth="1"/>
    <col min="11" max="40" width="11.42578125" style="30"/>
    <col min="41" max="16384" width="11.42578125" style="1"/>
  </cols>
  <sheetData>
    <row r="1" spans="1:8" ht="24.75" x14ac:dyDescent="0.2">
      <c r="C1" s="33" t="s">
        <v>46</v>
      </c>
      <c r="D1" s="33"/>
      <c r="E1" s="33"/>
      <c r="F1" s="33"/>
      <c r="G1" s="33"/>
      <c r="H1" s="33"/>
    </row>
    <row r="2" spans="1:8" ht="18.75" x14ac:dyDescent="0.3">
      <c r="C2" s="34" t="s">
        <v>16</v>
      </c>
      <c r="D2" s="34"/>
      <c r="E2" s="34"/>
      <c r="F2" s="39">
        <v>2025</v>
      </c>
      <c r="G2" s="39"/>
      <c r="H2" s="39"/>
    </row>
    <row r="3" spans="1:8" ht="6" customHeight="1" thickBot="1" x14ac:dyDescent="0.25">
      <c r="A3" s="2"/>
      <c r="B3" s="2"/>
      <c r="C3" s="3"/>
      <c r="D3" s="3"/>
      <c r="E3" s="2"/>
      <c r="F3" s="2"/>
      <c r="G3" s="2"/>
      <c r="H3" s="2"/>
    </row>
    <row r="4" spans="1:8" ht="6" customHeight="1" thickTop="1" x14ac:dyDescent="0.2"/>
    <row r="5" spans="1:8" ht="13.5" customHeight="1" x14ac:dyDescent="0.2">
      <c r="A5" s="5" t="s">
        <v>47</v>
      </c>
      <c r="B5" s="37"/>
      <c r="C5" s="37"/>
      <c r="D5" s="37"/>
    </row>
    <row r="6" spans="1:8" ht="6" customHeight="1" x14ac:dyDescent="0.2"/>
    <row r="7" spans="1:8" ht="13.5" customHeight="1" x14ac:dyDescent="0.2">
      <c r="A7" s="5" t="s">
        <v>48</v>
      </c>
      <c r="B7" s="37"/>
      <c r="C7" s="37"/>
      <c r="D7" s="37"/>
      <c r="E7" s="6" t="s">
        <v>0</v>
      </c>
      <c r="F7" s="6"/>
      <c r="G7" s="37"/>
      <c r="H7" s="37"/>
    </row>
    <row r="8" spans="1:8" ht="6" customHeight="1" x14ac:dyDescent="0.2">
      <c r="A8" s="5"/>
      <c r="C8" s="7"/>
      <c r="D8" s="7"/>
      <c r="E8" s="6"/>
      <c r="F8" s="6"/>
      <c r="G8" s="7"/>
      <c r="H8" s="7"/>
    </row>
    <row r="9" spans="1:8" ht="13.5" customHeight="1" x14ac:dyDescent="0.2">
      <c r="A9" s="5" t="s">
        <v>17</v>
      </c>
      <c r="B9" s="37"/>
      <c r="C9" s="37"/>
      <c r="D9" s="37"/>
      <c r="E9" s="6" t="s">
        <v>18</v>
      </c>
      <c r="F9" s="6"/>
      <c r="G9" s="41"/>
      <c r="H9" s="41"/>
    </row>
    <row r="10" spans="1:8" ht="6" customHeight="1" x14ac:dyDescent="0.2">
      <c r="A10" s="5"/>
      <c r="C10" s="7"/>
      <c r="D10" s="7"/>
      <c r="E10" s="6"/>
      <c r="F10" s="6"/>
      <c r="G10" s="7"/>
      <c r="H10" s="7"/>
    </row>
    <row r="11" spans="1:8" ht="13.5" customHeight="1" x14ac:dyDescent="0.2">
      <c r="A11" s="5" t="s">
        <v>1</v>
      </c>
      <c r="B11" s="38"/>
      <c r="C11" s="37"/>
      <c r="D11" s="1"/>
      <c r="E11" s="6" t="s">
        <v>43</v>
      </c>
      <c r="F11" s="6"/>
      <c r="G11" s="37"/>
      <c r="H11" s="37"/>
    </row>
    <row r="12" spans="1:8" ht="6" customHeight="1" x14ac:dyDescent="0.2"/>
    <row r="13" spans="1:8" ht="13.5" customHeight="1" x14ac:dyDescent="0.2">
      <c r="A13" s="5" t="s">
        <v>2</v>
      </c>
      <c r="C13" s="37"/>
      <c r="D13" s="37"/>
      <c r="E13" s="37"/>
      <c r="F13" s="37"/>
      <c r="G13" s="37"/>
      <c r="H13" s="37"/>
    </row>
    <row r="14" spans="1:8" ht="13.5" customHeight="1" x14ac:dyDescent="0.2">
      <c r="A14" s="5" t="s">
        <v>12</v>
      </c>
      <c r="C14" s="37"/>
      <c r="D14" s="37"/>
      <c r="E14" s="6" t="s">
        <v>3</v>
      </c>
      <c r="F14" s="6"/>
      <c r="G14" s="37"/>
      <c r="H14" s="37"/>
    </row>
    <row r="15" spans="1:8" ht="6" customHeight="1" x14ac:dyDescent="0.2"/>
    <row r="16" spans="1:8" ht="13.5" customHeight="1" x14ac:dyDescent="0.2">
      <c r="A16" s="5" t="s">
        <v>20</v>
      </c>
      <c r="C16" s="37"/>
      <c r="D16" s="37"/>
      <c r="E16" s="37"/>
      <c r="F16" s="37"/>
      <c r="G16" s="37"/>
      <c r="H16" s="37"/>
    </row>
    <row r="17" spans="1:14" ht="13.5" customHeight="1" x14ac:dyDescent="0.2">
      <c r="A17" s="5" t="s">
        <v>5</v>
      </c>
      <c r="C17" s="40"/>
      <c r="D17" s="40"/>
      <c r="E17" s="42" t="s">
        <v>4</v>
      </c>
      <c r="F17" s="42"/>
      <c r="G17" s="42"/>
    </row>
    <row r="18" spans="1:14" ht="13.5" customHeight="1" x14ac:dyDescent="0.2">
      <c r="A18" s="5" t="s">
        <v>19</v>
      </c>
      <c r="C18" s="40"/>
      <c r="D18" s="40"/>
      <c r="E18" s="7"/>
      <c r="F18" s="7"/>
      <c r="G18" s="7"/>
      <c r="H18" s="7"/>
    </row>
    <row r="19" spans="1:14" ht="6" customHeight="1" x14ac:dyDescent="0.2"/>
    <row r="20" spans="1:14" ht="18.75" customHeight="1" thickBot="1" x14ac:dyDescent="0.35">
      <c r="A20" s="9"/>
      <c r="B20" s="53" t="s">
        <v>6</v>
      </c>
      <c r="C20" s="53"/>
      <c r="D20" s="53"/>
      <c r="E20" s="53"/>
      <c r="F20" s="53"/>
      <c r="G20" s="53"/>
      <c r="H20" s="10"/>
    </row>
    <row r="21" spans="1:14" ht="6" customHeight="1" thickTop="1" x14ac:dyDescent="0.2">
      <c r="A21" s="11"/>
      <c r="H21" s="12"/>
    </row>
    <row r="22" spans="1:14" ht="13.5" customHeight="1" x14ac:dyDescent="0.2">
      <c r="A22" s="27" t="s">
        <v>28</v>
      </c>
      <c r="B22" s="41"/>
      <c r="C22" s="41"/>
      <c r="D22" s="41"/>
      <c r="H22" s="12"/>
      <c r="J22" s="25" t="s">
        <v>31</v>
      </c>
      <c r="K22" s="26">
        <f>IF($B$24="Adulte",1,0)</f>
        <v>0</v>
      </c>
      <c r="L22" s="26">
        <f>IF($B$22="Mini braquet",1,0)</f>
        <v>0</v>
      </c>
      <c r="M22" s="26">
        <v>73.5</v>
      </c>
      <c r="N22" s="26">
        <f>K22*L22*M22</f>
        <v>0</v>
      </c>
    </row>
    <row r="23" spans="1:14" ht="6" customHeight="1" x14ac:dyDescent="0.2">
      <c r="A23" s="11"/>
      <c r="C23" s="1"/>
      <c r="D23" s="1"/>
      <c r="H23" s="12"/>
      <c r="J23" s="25" t="s">
        <v>32</v>
      </c>
      <c r="K23" s="26">
        <f t="shared" ref="K23:K24" si="0">IF($B$24="Adulte",1,0)</f>
        <v>0</v>
      </c>
      <c r="L23" s="26">
        <f>IF($B$22="Petit braquet",1,0)</f>
        <v>0</v>
      </c>
      <c r="M23" s="26">
        <v>75.5</v>
      </c>
      <c r="N23" s="26">
        <f t="shared" ref="N23:N33" si="1">K23*L23*M23</f>
        <v>0</v>
      </c>
    </row>
    <row r="24" spans="1:14" ht="13.5" customHeight="1" x14ac:dyDescent="0.2">
      <c r="A24" s="27" t="s">
        <v>7</v>
      </c>
      <c r="B24" s="41"/>
      <c r="C24" s="41"/>
      <c r="D24" s="41"/>
      <c r="H24" s="12"/>
      <c r="J24" s="25" t="s">
        <v>33</v>
      </c>
      <c r="K24" s="26">
        <f t="shared" si="0"/>
        <v>0</v>
      </c>
      <c r="L24" s="26">
        <f>IF($B$22="Grand braquet",1,0)</f>
        <v>0</v>
      </c>
      <c r="M24" s="26">
        <v>125.5</v>
      </c>
      <c r="N24" s="26">
        <f t="shared" si="1"/>
        <v>0</v>
      </c>
    </row>
    <row r="25" spans="1:14" ht="6" customHeight="1" x14ac:dyDescent="0.2">
      <c r="A25" s="11"/>
      <c r="C25" s="1"/>
      <c r="D25" s="1"/>
      <c r="H25" s="12"/>
      <c r="J25" s="25" t="s">
        <v>34</v>
      </c>
      <c r="K25" s="26">
        <f>IF($B$24="Jeune - 18 ans",1,0)</f>
        <v>0</v>
      </c>
      <c r="L25" s="26">
        <f>IF($B$22="Mini braquet",1,0)</f>
        <v>0</v>
      </c>
      <c r="M25" s="26">
        <v>41.5</v>
      </c>
      <c r="N25" s="26">
        <f t="shared" si="1"/>
        <v>0</v>
      </c>
    </row>
    <row r="26" spans="1:14" ht="13.5" customHeight="1" x14ac:dyDescent="0.2">
      <c r="A26" s="27" t="s">
        <v>29</v>
      </c>
      <c r="B26" s="41"/>
      <c r="C26" s="41"/>
      <c r="D26" s="41"/>
      <c r="H26" s="12"/>
      <c r="J26" s="25" t="s">
        <v>37</v>
      </c>
      <c r="K26" s="26">
        <f t="shared" ref="K26:K27" si="2">IF($B$24="Jeune - 18 ans",1,0)</f>
        <v>0</v>
      </c>
      <c r="L26" s="26">
        <f>IF($B$22="Petit braquet",1,0)</f>
        <v>0</v>
      </c>
      <c r="M26" s="26">
        <v>42.5</v>
      </c>
      <c r="N26" s="26">
        <f t="shared" si="1"/>
        <v>0</v>
      </c>
    </row>
    <row r="27" spans="1:14" ht="6" customHeight="1" x14ac:dyDescent="0.2">
      <c r="A27" s="11"/>
      <c r="C27" s="1"/>
      <c r="D27" s="1"/>
      <c r="H27" s="12"/>
      <c r="J27" s="25" t="s">
        <v>40</v>
      </c>
      <c r="K27" s="26">
        <f t="shared" si="2"/>
        <v>0</v>
      </c>
      <c r="L27" s="26">
        <f>IF($B$22="Grand braquet",1,0)</f>
        <v>0</v>
      </c>
      <c r="M27" s="26">
        <v>92.5</v>
      </c>
      <c r="N27" s="26">
        <f t="shared" si="1"/>
        <v>0</v>
      </c>
    </row>
    <row r="28" spans="1:14" ht="13.5" customHeight="1" x14ac:dyDescent="0.2">
      <c r="A28" s="11"/>
      <c r="B28" s="54" t="s">
        <v>53</v>
      </c>
      <c r="C28" s="54"/>
      <c r="D28" s="54"/>
      <c r="E28" s="54"/>
      <c r="F28" s="54"/>
      <c r="G28" s="54"/>
      <c r="H28" s="55"/>
      <c r="J28" s="25" t="s">
        <v>35</v>
      </c>
      <c r="K28" s="26">
        <f>IF($B$24="Jeune - 25ans",1,0)</f>
        <v>0</v>
      </c>
      <c r="L28" s="26">
        <f>IF($B$22="Mini braquet",1,0)</f>
        <v>0</v>
      </c>
      <c r="M28" s="26">
        <v>41.5</v>
      </c>
      <c r="N28" s="26">
        <f t="shared" si="1"/>
        <v>0</v>
      </c>
    </row>
    <row r="29" spans="1:14" ht="6" customHeight="1" thickBot="1" x14ac:dyDescent="0.25">
      <c r="A29" s="11"/>
      <c r="H29" s="12"/>
      <c r="J29" s="25" t="s">
        <v>38</v>
      </c>
      <c r="K29" s="26">
        <f t="shared" ref="K29:K30" si="3">IF($B$24="Jeune - 25ans",1,0)</f>
        <v>0</v>
      </c>
      <c r="L29" s="26">
        <f>IF($B$22="Petit braquet",1,0)</f>
        <v>0</v>
      </c>
      <c r="M29" s="26">
        <v>42.5</v>
      </c>
      <c r="N29" s="26">
        <f t="shared" si="1"/>
        <v>0</v>
      </c>
    </row>
    <row r="30" spans="1:14" ht="15.75" customHeight="1" thickTop="1" thickBot="1" x14ac:dyDescent="0.25">
      <c r="A30" s="11" t="s">
        <v>8</v>
      </c>
      <c r="B30" s="56">
        <f>SUM(N22:N35)</f>
        <v>0</v>
      </c>
      <c r="C30" s="57"/>
      <c r="H30" s="12"/>
      <c r="J30" s="25" t="s">
        <v>41</v>
      </c>
      <c r="K30" s="26">
        <f t="shared" si="3"/>
        <v>0</v>
      </c>
      <c r="L30" s="26">
        <f>IF($B$22="Grand braquet",1,0)</f>
        <v>0</v>
      </c>
      <c r="M30" s="26">
        <v>95.5</v>
      </c>
      <c r="N30" s="26">
        <f t="shared" si="1"/>
        <v>0</v>
      </c>
    </row>
    <row r="31" spans="1:14" ht="6" customHeight="1" thickTop="1" x14ac:dyDescent="0.2">
      <c r="A31" s="11"/>
      <c r="H31" s="12"/>
      <c r="J31" s="25" t="s">
        <v>36</v>
      </c>
      <c r="K31" s="26">
        <f>IF($B$24="Famille 2ème adulte",1,0)</f>
        <v>0</v>
      </c>
      <c r="L31" s="26">
        <f>IF($B$22="Mini braquet",1,0)</f>
        <v>0</v>
      </c>
      <c r="M31" s="26">
        <v>58</v>
      </c>
      <c r="N31" s="26">
        <f t="shared" si="1"/>
        <v>0</v>
      </c>
    </row>
    <row r="32" spans="1:14" ht="13.5" customHeight="1" x14ac:dyDescent="0.2">
      <c r="A32" s="11" t="s">
        <v>9</v>
      </c>
      <c r="B32" s="8"/>
      <c r="C32" s="4" t="s">
        <v>10</v>
      </c>
      <c r="D32" s="1"/>
      <c r="E32" s="8"/>
      <c r="F32" s="35" t="s">
        <v>11</v>
      </c>
      <c r="G32" s="36"/>
      <c r="H32" s="12"/>
      <c r="J32" s="25" t="s">
        <v>39</v>
      </c>
      <c r="K32" s="26">
        <f t="shared" ref="K32:K33" si="4">IF($B$24="Famille 2ème adulte",1,0)</f>
        <v>0</v>
      </c>
      <c r="L32" s="26">
        <f>IF($B$22="Petit braquet",1,0)</f>
        <v>0</v>
      </c>
      <c r="M32" s="26">
        <v>60</v>
      </c>
      <c r="N32" s="26">
        <f t="shared" si="1"/>
        <v>0</v>
      </c>
    </row>
    <row r="33" spans="1:40" ht="6" customHeight="1" x14ac:dyDescent="0.2">
      <c r="A33" s="13"/>
      <c r="B33" s="14"/>
      <c r="C33" s="15"/>
      <c r="D33" s="15"/>
      <c r="E33" s="14"/>
      <c r="F33" s="14"/>
      <c r="G33" s="14"/>
      <c r="H33" s="16"/>
      <c r="J33" s="25" t="s">
        <v>42</v>
      </c>
      <c r="K33" s="26">
        <f t="shared" si="4"/>
        <v>0</v>
      </c>
      <c r="L33" s="26">
        <f>IF($B$22="Grand braquet",1,0)</f>
        <v>0</v>
      </c>
      <c r="M33" s="26">
        <v>110</v>
      </c>
      <c r="N33" s="26">
        <f t="shared" si="1"/>
        <v>0</v>
      </c>
    </row>
    <row r="34" spans="1:40" ht="6" customHeight="1" x14ac:dyDescent="0.2">
      <c r="J34" s="25" t="s">
        <v>30</v>
      </c>
      <c r="K34" s="26">
        <f>IF($B$24="Licencié autre club FFCyclotourisme",1,0)</f>
        <v>0</v>
      </c>
      <c r="L34" s="26"/>
      <c r="M34" s="26">
        <v>30</v>
      </c>
      <c r="N34" s="26">
        <f>K34*M34</f>
        <v>0</v>
      </c>
    </row>
    <row r="35" spans="1:40" ht="18.75" customHeight="1" thickBot="1" x14ac:dyDescent="0.35">
      <c r="B35" s="46" t="s">
        <v>22</v>
      </c>
      <c r="C35" s="46"/>
      <c r="D35" s="46"/>
      <c r="E35" s="46"/>
      <c r="F35" s="46"/>
      <c r="G35" s="46"/>
      <c r="J35" s="25" t="s">
        <v>29</v>
      </c>
      <c r="K35" s="26">
        <f>IF(B26="OUI",1,0)</f>
        <v>0</v>
      </c>
      <c r="L35" s="26"/>
      <c r="M35" s="26">
        <v>28</v>
      </c>
      <c r="N35" s="26">
        <f>K35*M35</f>
        <v>0</v>
      </c>
    </row>
    <row r="36" spans="1:40" s="24" customFormat="1" ht="6" customHeight="1" thickTop="1" x14ac:dyDescent="0.15"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1:40" s="24" customFormat="1" ht="13.5" customHeight="1" x14ac:dyDescent="0.2">
      <c r="A37" s="7" t="s">
        <v>24</v>
      </c>
      <c r="B37" s="8"/>
      <c r="C37" s="7" t="s">
        <v>23</v>
      </c>
      <c r="D37" s="8"/>
      <c r="E37" s="49" t="s">
        <v>25</v>
      </c>
      <c r="F37" s="50"/>
      <c r="G37" s="51"/>
      <c r="H37" s="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</row>
    <row r="38" spans="1:40" s="24" customFormat="1" ht="6" customHeight="1" x14ac:dyDescent="0.15"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1:40" s="24" customFormat="1" ht="13.5" customHeight="1" x14ac:dyDescent="0.2">
      <c r="A39" s="7" t="s">
        <v>27</v>
      </c>
      <c r="B39" s="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s="24" customFormat="1" ht="6" customHeight="1" x14ac:dyDescent="0.15"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0" ht="6" customHeight="1" x14ac:dyDescent="0.2">
      <c r="B41" s="17"/>
      <c r="C41" s="1"/>
      <c r="D41" s="17"/>
      <c r="E41" s="7"/>
      <c r="F41" s="7"/>
      <c r="G41" s="7"/>
      <c r="H41" s="17"/>
    </row>
    <row r="42" spans="1:40" ht="18.75" customHeight="1" thickBot="1" x14ac:dyDescent="0.35">
      <c r="B42" s="46" t="s">
        <v>44</v>
      </c>
      <c r="C42" s="46"/>
      <c r="D42" s="46"/>
      <c r="E42" s="46"/>
      <c r="F42" s="46"/>
      <c r="G42" s="46"/>
    </row>
    <row r="43" spans="1:40" ht="6" customHeight="1" thickTop="1" x14ac:dyDescent="0.2"/>
    <row r="44" spans="1:40" ht="37.5" customHeight="1" x14ac:dyDescent="0.2">
      <c r="A44" s="47" t="s">
        <v>50</v>
      </c>
      <c r="B44" s="47"/>
      <c r="C44" s="47"/>
      <c r="D44" s="47"/>
      <c r="E44" s="47"/>
      <c r="F44" s="47"/>
      <c r="G44" s="47"/>
      <c r="H44" s="47"/>
    </row>
    <row r="45" spans="1:40" ht="13.5" customHeight="1" x14ac:dyDescent="0.2">
      <c r="A45" s="28"/>
      <c r="B45" s="8"/>
      <c r="C45" s="28"/>
      <c r="D45" s="28"/>
      <c r="E45" s="28"/>
      <c r="F45" s="28"/>
      <c r="G45" s="28"/>
      <c r="H45" s="28"/>
    </row>
    <row r="46" spans="1:40" ht="13.5" customHeight="1" x14ac:dyDescent="0.2">
      <c r="A46" s="28"/>
      <c r="B46" s="17"/>
      <c r="C46" s="28"/>
      <c r="D46" s="28"/>
      <c r="E46" s="28"/>
      <c r="F46" s="28"/>
      <c r="G46" s="28"/>
      <c r="H46" s="28"/>
    </row>
    <row r="47" spans="1:40" ht="13.5" customHeight="1" x14ac:dyDescent="0.2">
      <c r="A47" s="52" t="s">
        <v>51</v>
      </c>
      <c r="B47" s="52"/>
      <c r="C47" s="52"/>
      <c r="D47" s="52"/>
      <c r="E47" s="52"/>
      <c r="F47" s="52"/>
      <c r="G47" s="52"/>
      <c r="H47" s="52"/>
    </row>
    <row r="48" spans="1:40" ht="26.25" customHeight="1" x14ac:dyDescent="0.2">
      <c r="A48" s="58" t="s">
        <v>52</v>
      </c>
      <c r="B48" s="58"/>
      <c r="C48" s="58"/>
      <c r="D48" s="58"/>
      <c r="E48" s="58"/>
      <c r="F48" s="58"/>
      <c r="G48" s="58"/>
      <c r="H48" s="58"/>
    </row>
    <row r="49" spans="1:8" ht="6" customHeight="1" x14ac:dyDescent="0.2">
      <c r="A49" s="14"/>
      <c r="B49" s="14"/>
      <c r="C49" s="15"/>
      <c r="D49" s="15"/>
      <c r="E49" s="14"/>
      <c r="F49" s="14"/>
      <c r="G49" s="14"/>
      <c r="H49" s="14"/>
    </row>
    <row r="50" spans="1:8" ht="6" customHeight="1" x14ac:dyDescent="0.2"/>
    <row r="51" spans="1:8" ht="18.75" customHeight="1" thickBot="1" x14ac:dyDescent="0.35">
      <c r="B51" s="46" t="s">
        <v>45</v>
      </c>
      <c r="C51" s="46"/>
      <c r="D51" s="46"/>
      <c r="E51" s="46"/>
      <c r="F51" s="46"/>
      <c r="G51" s="46"/>
    </row>
    <row r="52" spans="1:8" ht="6" customHeight="1" thickTop="1" x14ac:dyDescent="0.2"/>
    <row r="53" spans="1:8" ht="13.5" customHeight="1" x14ac:dyDescent="0.2">
      <c r="A53" s="47" t="s">
        <v>49</v>
      </c>
      <c r="B53" s="47"/>
      <c r="C53" s="47"/>
      <c r="D53" s="47"/>
      <c r="E53" s="47"/>
      <c r="F53" s="47"/>
      <c r="G53" s="47"/>
      <c r="H53" s="47"/>
    </row>
    <row r="54" spans="1:8" ht="13.5" customHeight="1" x14ac:dyDescent="0.2">
      <c r="B54" s="8"/>
    </row>
    <row r="55" spans="1:8" ht="6" customHeight="1" x14ac:dyDescent="0.2">
      <c r="A55" s="14"/>
      <c r="B55" s="14"/>
      <c r="C55" s="15"/>
      <c r="D55" s="15"/>
      <c r="E55" s="14"/>
      <c r="F55" s="14"/>
      <c r="G55" s="14"/>
      <c r="H55" s="14"/>
    </row>
    <row r="56" spans="1:8" ht="6" customHeight="1" x14ac:dyDescent="0.2">
      <c r="B56" s="17"/>
    </row>
    <row r="57" spans="1:8" ht="18.75" customHeight="1" thickBot="1" x14ac:dyDescent="0.35">
      <c r="B57" s="46" t="s">
        <v>26</v>
      </c>
      <c r="C57" s="46"/>
      <c r="D57" s="46"/>
      <c r="E57" s="46"/>
      <c r="F57" s="46"/>
      <c r="G57" s="46"/>
    </row>
    <row r="58" spans="1:8" ht="6" customHeight="1" thickTop="1" x14ac:dyDescent="0.2">
      <c r="B58" s="17"/>
    </row>
    <row r="59" spans="1:8" ht="13.5" customHeight="1" x14ac:dyDescent="0.2">
      <c r="A59" s="7" t="s">
        <v>24</v>
      </c>
      <c r="B59" s="8"/>
      <c r="C59" s="7" t="s">
        <v>23</v>
      </c>
      <c r="D59" s="8"/>
      <c r="E59" s="49" t="s">
        <v>27</v>
      </c>
      <c r="F59" s="50"/>
      <c r="G59" s="51"/>
      <c r="H59" s="8"/>
    </row>
    <row r="60" spans="1:8" ht="6" customHeight="1" x14ac:dyDescent="0.2">
      <c r="A60" s="14"/>
      <c r="B60" s="14"/>
      <c r="C60" s="15"/>
      <c r="D60" s="15"/>
      <c r="E60" s="14"/>
      <c r="F60" s="14"/>
      <c r="G60" s="14"/>
      <c r="H60" s="14"/>
    </row>
    <row r="61" spans="1:8" ht="6" customHeight="1" x14ac:dyDescent="0.2"/>
    <row r="62" spans="1:8" ht="13.5" customHeight="1" x14ac:dyDescent="0.2">
      <c r="A62" s="48" t="s">
        <v>21</v>
      </c>
      <c r="B62" s="48"/>
      <c r="C62" s="48"/>
      <c r="D62" s="48"/>
      <c r="E62" s="48"/>
      <c r="F62" s="48"/>
      <c r="G62" s="48"/>
    </row>
    <row r="63" spans="1:8" ht="6" customHeight="1" x14ac:dyDescent="0.2">
      <c r="A63" s="18"/>
      <c r="B63" s="18"/>
      <c r="C63" s="18"/>
      <c r="D63" s="18"/>
      <c r="E63" s="18"/>
      <c r="F63" s="18"/>
      <c r="G63" s="18"/>
    </row>
    <row r="64" spans="1:8" ht="13.5" customHeight="1" x14ac:dyDescent="0.2">
      <c r="A64" s="19" t="s">
        <v>13</v>
      </c>
      <c r="B64" s="37"/>
      <c r="C64" s="37"/>
      <c r="E64" s="1" t="s">
        <v>14</v>
      </c>
      <c r="G64" s="38">
        <f ca="1">TODAY()</f>
        <v>45655</v>
      </c>
      <c r="H64" s="37"/>
    </row>
    <row r="65" spans="1:40" ht="6" customHeight="1" x14ac:dyDescent="0.2">
      <c r="A65" s="19"/>
      <c r="B65" s="7"/>
      <c r="C65" s="7"/>
    </row>
    <row r="66" spans="1:40" s="21" customFormat="1" ht="38.25" customHeight="1" x14ac:dyDescent="0.25">
      <c r="A66" s="20" t="s">
        <v>15</v>
      </c>
      <c r="C66" s="22"/>
      <c r="D66" s="23"/>
      <c r="E66" s="43"/>
      <c r="F66" s="44"/>
      <c r="G66" s="44"/>
      <c r="H66" s="45"/>
      <c r="I66" s="31"/>
      <c r="J66" s="32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</row>
    <row r="67" spans="1:40" ht="6" customHeight="1" x14ac:dyDescent="0.2"/>
  </sheetData>
  <mergeCells count="38">
    <mergeCell ref="C16:H16"/>
    <mergeCell ref="C17:D17"/>
    <mergeCell ref="E37:G37"/>
    <mergeCell ref="B57:G57"/>
    <mergeCell ref="B51:G51"/>
    <mergeCell ref="A53:H53"/>
    <mergeCell ref="B20:G20"/>
    <mergeCell ref="B28:H28"/>
    <mergeCell ref="B30:C30"/>
    <mergeCell ref="B35:G35"/>
    <mergeCell ref="B24:D24"/>
    <mergeCell ref="B22:D22"/>
    <mergeCell ref="B26:D26"/>
    <mergeCell ref="A48:H48"/>
    <mergeCell ref="E66:H66"/>
    <mergeCell ref="G64:H64"/>
    <mergeCell ref="B42:G42"/>
    <mergeCell ref="A44:H44"/>
    <mergeCell ref="B64:C64"/>
    <mergeCell ref="A62:G62"/>
    <mergeCell ref="E59:G59"/>
    <mergeCell ref="A47:H47"/>
    <mergeCell ref="C1:H1"/>
    <mergeCell ref="C2:E2"/>
    <mergeCell ref="F32:G32"/>
    <mergeCell ref="B7:D7"/>
    <mergeCell ref="B11:C11"/>
    <mergeCell ref="C13:H13"/>
    <mergeCell ref="G7:H7"/>
    <mergeCell ref="C14:D14"/>
    <mergeCell ref="G14:H14"/>
    <mergeCell ref="F2:H2"/>
    <mergeCell ref="B5:D5"/>
    <mergeCell ref="C18:D18"/>
    <mergeCell ref="G11:H11"/>
    <mergeCell ref="B9:D9"/>
    <mergeCell ref="G9:H9"/>
    <mergeCell ref="E17:G17"/>
  </mergeCells>
  <phoneticPr fontId="13" type="noConversion"/>
  <dataValidations count="6">
    <dataValidation type="list" allowBlank="1" showInputMessage="1" showErrorMessage="1" sqref="H59 H37 B32 E32 B39 B37 D37 D59 B58:B59 B45:B46 B54 B56 B41 H41 D41" xr:uid="{D6D241F1-0CC1-4494-A220-EB8F62086B42}">
      <formula1>"X"</formula1>
    </dataValidation>
    <dataValidation type="list" allowBlank="1" showInputMessage="1" showErrorMessage="1" sqref="C66" xr:uid="{489013B1-CEB4-4D74-B7A8-2F861F02611A}">
      <formula1>"Lu et approuvé"</formula1>
    </dataValidation>
    <dataValidation type="list" allowBlank="1" showInputMessage="1" showErrorMessage="1" sqref="G9:H9" xr:uid="{A24C43BF-AD02-4325-A9E0-44BA244F1822}">
      <formula1>"Monsieur, Madame"</formula1>
    </dataValidation>
    <dataValidation type="list" allowBlank="1" showInputMessage="1" showErrorMessage="1" sqref="B24:D24" xr:uid="{78B933CB-1F97-4201-8050-BB595ED256F3}">
      <formula1>"Adulte, Jeune - 18 ans, Jeune - 25ans, Famille 2ème adulte, Licencié autre club FFCyclotourisme"</formula1>
    </dataValidation>
    <dataValidation type="list" allowBlank="1" showInputMessage="1" showErrorMessage="1" sqref="B22:D22" xr:uid="{BFC79DB7-BCA1-42BB-906D-8D68EFED5778}">
      <formula1>"Mini braquet, Petit braquet, Grand braquet"</formula1>
    </dataValidation>
    <dataValidation type="list" allowBlank="1" showInputMessage="1" showErrorMessage="1" sqref="B26:D26" xr:uid="{466401CF-866C-48B3-9FAD-95048CEBA494}">
      <formula1>"OUI, NON"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LicenceFFVélo</vt:lpstr>
      <vt:lpstr>LicenceFFVélo!Zone_d_impression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GUILLOIS</dc:creator>
  <cp:lastModifiedBy>Adrien GUILLOIS</cp:lastModifiedBy>
  <cp:lastPrinted>2023-12-18T19:35:28Z</cp:lastPrinted>
  <dcterms:created xsi:type="dcterms:W3CDTF">2021-09-04T18:11:04Z</dcterms:created>
  <dcterms:modified xsi:type="dcterms:W3CDTF">2024-12-29T22:01:25Z</dcterms:modified>
</cp:coreProperties>
</file>